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554-2023\WORK IN PROGRESS\554-2023_Addendum_3\"/>
    </mc:Choice>
  </mc:AlternateContent>
  <xr:revisionPtr revIDLastSave="0" documentId="13_ncr:1_{723723EA-3A08-46DC-A31D-214A1091D296}" xr6:coauthVersionLast="36" xr6:coauthVersionMax="36" xr10:uidLastSave="{00000000-0000-0000-0000-000000000000}"/>
  <bookViews>
    <workbookView xWindow="0" yWindow="0" windowWidth="28800" windowHeight="12230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Section'!$A$6:$G$47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Section'!$A$1:$IU$40</definedName>
    <definedName name="XEverything">#REF!</definedName>
    <definedName name="XITEMS" localSheetId="1">'By Section'!$A$7:$IU$40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18" i="15" l="1"/>
  <c r="A17" i="15" s="1"/>
  <c r="A16" i="15" s="1"/>
  <c r="A15" i="15" s="1"/>
  <c r="A14" i="15" s="1"/>
  <c r="A13" i="15" s="1"/>
  <c r="G24" i="15" l="1"/>
  <c r="G31" i="15"/>
  <c r="G32" i="15"/>
  <c r="G33" i="15"/>
  <c r="G34" i="15"/>
  <c r="G10" i="15"/>
  <c r="G11" i="15"/>
  <c r="G12" i="15"/>
  <c r="G8" i="15"/>
  <c r="G9" i="15"/>
  <c r="G13" i="15"/>
  <c r="G14" i="15"/>
  <c r="G15" i="15"/>
  <c r="G16" i="15"/>
  <c r="G17" i="15"/>
  <c r="G18" i="15"/>
  <c r="G19" i="15"/>
  <c r="G39" i="15" l="1"/>
  <c r="G38" i="15"/>
  <c r="G37" i="15"/>
  <c r="G36" i="15"/>
  <c r="G35" i="15"/>
  <c r="G30" i="15"/>
  <c r="G29" i="15"/>
  <c r="G28" i="15"/>
  <c r="G20" i="15" l="1"/>
  <c r="G21" i="15"/>
  <c r="G22" i="15"/>
  <c r="G23" i="15"/>
  <c r="G25" i="15" l="1"/>
  <c r="G43" i="15" l="1"/>
  <c r="G40" i="15" l="1"/>
  <c r="A29" i="15"/>
  <c r="A9" i="15"/>
  <c r="A10" i="15" s="1"/>
  <c r="A11" i="15" s="1"/>
  <c r="A12" i="15" s="1"/>
  <c r="A20" i="15" s="1"/>
  <c r="A21" i="15" s="1"/>
  <c r="A22" i="15" s="1"/>
  <c r="A23" i="15" s="1"/>
  <c r="A24" i="15" s="1"/>
  <c r="A30" i="15" l="1"/>
  <c r="A31" i="15" s="1"/>
  <c r="A32" i="15" s="1"/>
  <c r="A33" i="15" s="1"/>
  <c r="A34" i="15" s="1"/>
  <c r="A35" i="15" s="1"/>
  <c r="A36" i="15" s="1"/>
  <c r="A37" i="15" s="1"/>
  <c r="A38" i="15" s="1"/>
  <c r="A39" i="15" s="1"/>
  <c r="G44" i="15"/>
  <c r="A43" i="15"/>
  <c r="B43" i="15"/>
  <c r="A44" i="15"/>
  <c r="B44" i="15"/>
  <c r="F46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<sst xmlns="http://schemas.openxmlformats.org/spreadsheetml/2006/main" count="143" uniqueCount="83">
  <si>
    <t>UNIT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</si>
  <si>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</si>
  <si>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</si>
  <si>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</si>
  <si>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</si>
  <si>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</si>
  <si>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</si>
  <si>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</si>
  <si>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</si>
  <si>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</si>
  <si>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Section A</t>
  </si>
  <si>
    <t>A</t>
  </si>
  <si>
    <t>Subtotal:</t>
  </si>
  <si>
    <t>Section B</t>
  </si>
  <si>
    <t>B</t>
  </si>
  <si>
    <t>SUMMARY</t>
  </si>
  <si>
    <t>Section Subtotal</t>
  </si>
  <si>
    <t xml:space="preserve">$   - </t>
  </si>
  <si>
    <t>$   -</t>
  </si>
  <si>
    <t>NEWPCC UV Parts</t>
  </si>
  <si>
    <t>SEWPCC UV Parts</t>
  </si>
  <si>
    <t>UV Pressure Relief Valve (444896)</t>
  </si>
  <si>
    <t>UV Hydraulic Cylinder (442427)</t>
  </si>
  <si>
    <t>UV Communication Control Board (912395)</t>
  </si>
  <si>
    <t>UV Wiper Seal (445045)</t>
  </si>
  <si>
    <t>UV Wiper Seal Bearing (445032)</t>
  </si>
  <si>
    <t>UV cleaning gel (901507)</t>
  </si>
  <si>
    <t>UV nylon washers (012013P)</t>
  </si>
  <si>
    <t>UV rubber wiper valve (821161P)</t>
  </si>
  <si>
    <t>Module, digital input, 24V/5V logic, white (903326)</t>
  </si>
  <si>
    <t>Module, digital output, 120V/5V logic, black (903327)</t>
  </si>
  <si>
    <t>Module, digital output 24V/5V logic, red (903805)</t>
  </si>
  <si>
    <t>EACH</t>
  </si>
  <si>
    <t>Photometer Kit (905107)</t>
  </si>
  <si>
    <t>Switch SEL 22MM 2POS (917186-2POS)</t>
  </si>
  <si>
    <t>Switch Assy SEL 22mm 3POS Kit (917186-3POS)</t>
  </si>
  <si>
    <t>Switch Assy SEL 22mm 3 POSMM (917186-3POSMM)</t>
  </si>
  <si>
    <t>Switch Assy SEL 22mm 4POS Kit (917186-4POS)</t>
  </si>
  <si>
    <t>Face Shields (906002)</t>
  </si>
  <si>
    <t>UV Coolant Pump (444289)</t>
  </si>
  <si>
    <t>UV Cooling fan (912269)</t>
  </si>
  <si>
    <t>UV Disinfection Lamp Assembly (441169-028)</t>
  </si>
  <si>
    <t>UV Electronic Ballast (490291-A)</t>
  </si>
  <si>
    <t>UV Quartz Sleeve (441143-028)</t>
  </si>
  <si>
    <t>UV Disinfection Lamp Assembly (908081-103) (338299-101)</t>
  </si>
  <si>
    <t>UV Electronic Ballast (916841)</t>
  </si>
  <si>
    <t>UV Communication Control Board (931120) (931139)</t>
  </si>
  <si>
    <t>Lamp Cleaning Wiper Seals and Housings (338044)</t>
  </si>
  <si>
    <t>UV Intensity Sensor (015525-SR2-S-382)</t>
  </si>
  <si>
    <t>(See "Prices" clause B9 in tender document)</t>
  </si>
  <si>
    <t>E2.2.1</t>
  </si>
  <si>
    <t>E2.2.3</t>
  </si>
  <si>
    <t>E2.2.5</t>
  </si>
  <si>
    <t>E2.3.1</t>
  </si>
  <si>
    <t>E2.3.2</t>
  </si>
  <si>
    <t>E2.3.3</t>
  </si>
  <si>
    <t>E2.3.4</t>
  </si>
  <si>
    <t>E2.3.5</t>
  </si>
  <si>
    <t>E2.3.6</t>
  </si>
  <si>
    <t>E2.3.7</t>
  </si>
  <si>
    <t>E2.3.8</t>
  </si>
  <si>
    <t>E2.3.9</t>
  </si>
  <si>
    <t>E2.3.10</t>
  </si>
  <si>
    <t>E2.3.11</t>
  </si>
  <si>
    <t>E2.3.12</t>
  </si>
  <si>
    <t>E2.2.2</t>
  </si>
  <si>
    <t>E2.2.4</t>
  </si>
  <si>
    <t>E2.2.8</t>
  </si>
  <si>
    <t>E2.2.9</t>
  </si>
  <si>
    <t>E2.2.10</t>
  </si>
  <si>
    <t>E2.2.11</t>
  </si>
  <si>
    <t>E2.2.12</t>
  </si>
  <si>
    <t>E2.2.13</t>
  </si>
  <si>
    <t>E2.2.14</t>
  </si>
  <si>
    <t>E2.2.15</t>
  </si>
  <si>
    <t>E2.2.16</t>
  </si>
  <si>
    <t>E2.2.17</t>
  </si>
  <si>
    <t>E2.2.18</t>
  </si>
  <si>
    <t>E2.2.19</t>
  </si>
  <si>
    <t xml:space="preserve">TOTAL BID PRICE (GST &amp; MSRT extra)                                                                              (in figures)                                             </t>
  </si>
  <si>
    <t>FORM B(R1): PRICES</t>
  </si>
  <si>
    <r>
      <t xml:space="preserve">Wiper retaining ring </t>
    </r>
    <r>
      <rPr>
        <b/>
        <sz val="10"/>
        <color rgb="FF000000"/>
        <rFont val="Arial"/>
        <family val="2"/>
      </rPr>
      <t>(445035P)</t>
    </r>
  </si>
  <si>
    <t>UV Quartz Sleeve (338314-101)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</si>
</sst>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</cellStyleXfs>
  <cellXfs count="100">
    <xf numFmtId="0" fontId="0" fillId="0" borderId="0" xfId="0"/>
    <xf numFmtId="175" fontId="2" fillId="24" borderId="20" xfId="114" applyNumberFormat="1" applyFont="1" applyBorder="1" applyAlignment="1" applyProtection="1">
      <alignment horizontal="right"/>
      <protection locked="0"/>
    </xf>
    <xf numFmtId="175" fontId="2" fillId="24" borderId="54" xfId="114" applyNumberFormat="1" applyFont="1" applyBorder="1" applyAlignment="1" applyProtection="1">
      <alignment horizontal="right"/>
      <protection locked="0"/>
    </xf>
    <xf numFmtId="1" fontId="37" fillId="24" borderId="0" xfId="114" applyNumberFormat="1" applyFont="1" applyAlignment="1" applyProtection="1">
      <alignment horizontal="centerContinuous" vertical="top"/>
    </xf>
    <xf numFmtId="0" fontId="37" fillId="24" borderId="0" xfId="114" applyFont="1" applyAlignment="1" applyProtection="1">
      <alignment horizontal="centerContinuous" vertical="center"/>
    </xf>
    <xf numFmtId="0" fontId="43" fillId="24" borderId="0" xfId="114" applyFont="1" applyAlignment="1" applyProtection="1">
      <alignment horizontal="centerContinuous" vertical="center"/>
    </xf>
    <xf numFmtId="175" fontId="39" fillId="24" borderId="0" xfId="114" applyNumberFormat="1" applyFont="1" applyAlignment="1" applyProtection="1">
      <alignment horizontal="centerContinuous" vertical="center"/>
    </xf>
    <xf numFmtId="0" fontId="42" fillId="24" borderId="0" xfId="114" applyProtection="1"/>
    <xf numFmtId="1" fontId="42" fillId="24" borderId="0" xfId="114" applyNumberFormat="1" applyAlignment="1" applyProtection="1">
      <alignment horizontal="centerContinuous" vertical="top"/>
    </xf>
    <xf numFmtId="0" fontId="42" fillId="24" borderId="0" xfId="114" applyAlignment="1" applyProtection="1">
      <alignment horizontal="centerContinuous" vertical="center"/>
    </xf>
    <xf numFmtId="0" fontId="36" fillId="24" borderId="0" xfId="114" applyFont="1" applyAlignment="1" applyProtection="1">
      <alignment horizontal="center" vertical="center"/>
    </xf>
    <xf numFmtId="175" fontId="40" fillId="24" borderId="0" xfId="114" applyNumberFormat="1" applyFont="1" applyAlignment="1" applyProtection="1">
      <alignment horizontal="centerContinuous" vertical="center"/>
    </xf>
    <xf numFmtId="0" fontId="2" fillId="24" borderId="0" xfId="114" applyFont="1" applyAlignment="1" applyProtection="1">
      <alignment vertical="top"/>
    </xf>
    <xf numFmtId="0" fontId="2" fillId="24" borderId="0" xfId="114" applyFont="1" applyProtection="1"/>
    <xf numFmtId="175" fontId="2" fillId="24" borderId="0" xfId="114" applyNumberFormat="1" applyFont="1" applyAlignment="1" applyProtection="1">
      <alignment vertical="center"/>
    </xf>
    <xf numFmtId="2" fontId="2" fillId="24" borderId="0" xfId="114" applyNumberFormat="1" applyFont="1" applyProtection="1"/>
    <xf numFmtId="0" fontId="2" fillId="24" borderId="21" xfId="114" applyFont="1" applyBorder="1" applyAlignment="1" applyProtection="1">
      <alignment horizontal="center" vertical="top"/>
    </xf>
    <xf numFmtId="0" fontId="2" fillId="24" borderId="22" xfId="114" applyFont="1" applyBorder="1" applyAlignment="1" applyProtection="1">
      <alignment horizontal="center"/>
    </xf>
    <xf numFmtId="0" fontId="2" fillId="24" borderId="21" xfId="114" applyFont="1" applyBorder="1" applyAlignment="1" applyProtection="1">
      <alignment horizontal="center"/>
    </xf>
    <xf numFmtId="0" fontId="2" fillId="24" borderId="23" xfId="114" applyFont="1" applyBorder="1" applyAlignment="1" applyProtection="1">
      <alignment horizontal="center"/>
    </xf>
    <xf numFmtId="175" fontId="2" fillId="24" borderId="23" xfId="114" applyNumberFormat="1" applyFont="1" applyBorder="1" applyAlignment="1" applyProtection="1">
      <alignment horizontal="center"/>
    </xf>
    <xf numFmtId="0" fontId="2" fillId="24" borderId="24" xfId="114" applyFont="1" applyBorder="1" applyAlignment="1" applyProtection="1">
      <alignment vertical="top"/>
    </xf>
    <xf numFmtId="0" fontId="2" fillId="24" borderId="25" xfId="114" applyFont="1" applyBorder="1" applyProtection="1"/>
    <xf numFmtId="0" fontId="2" fillId="24" borderId="24" xfId="114" applyFont="1" applyBorder="1" applyAlignment="1" applyProtection="1">
      <alignment horizontal="center"/>
    </xf>
    <xf numFmtId="0" fontId="2" fillId="24" borderId="26" xfId="114" applyFont="1" applyBorder="1" applyProtection="1"/>
    <xf numFmtId="0" fontId="2" fillId="24" borderId="26" xfId="114" applyFont="1" applyBorder="1" applyAlignment="1" applyProtection="1">
      <alignment horizontal="center"/>
    </xf>
    <xf numFmtId="175" fontId="2" fillId="24" borderId="26" xfId="114" applyNumberFormat="1" applyFont="1" applyBorder="1" applyAlignment="1" applyProtection="1">
      <alignment horizontal="right"/>
    </xf>
    <xf numFmtId="0" fontId="2" fillId="24" borderId="24" xfId="114" applyFont="1" applyBorder="1" applyAlignment="1" applyProtection="1">
      <alignment horizontal="right"/>
    </xf>
    <xf numFmtId="175" fontId="42" fillId="24" borderId="50" xfId="114" applyNumberFormat="1" applyBorder="1" applyAlignment="1" applyProtection="1">
      <alignment horizontal="right"/>
    </xf>
    <xf numFmtId="0" fontId="42" fillId="24" borderId="50" xfId="114" applyBorder="1" applyAlignment="1" applyProtection="1">
      <alignment horizontal="right"/>
    </xf>
    <xf numFmtId="0" fontId="26" fillId="24" borderId="49" xfId="114" applyFont="1" applyBorder="1" applyAlignment="1" applyProtection="1">
      <alignment horizontal="center" vertical="center"/>
    </xf>
    <xf numFmtId="1" fontId="44" fillId="24" borderId="58" xfId="111" applyNumberFormat="1" applyFont="1" applyBorder="1" applyAlignment="1" applyProtection="1">
      <alignment vertical="center" wrapText="1"/>
    </xf>
    <xf numFmtId="1" fontId="44" fillId="24" borderId="59" xfId="111" applyNumberFormat="1" applyFont="1" applyBorder="1" applyAlignment="1" applyProtection="1">
      <alignment vertical="center" wrapText="1"/>
    </xf>
    <xf numFmtId="175" fontId="44" fillId="24" borderId="59" xfId="111" applyNumberFormat="1" applyFont="1" applyBorder="1" applyAlignment="1" applyProtection="1">
      <alignment vertical="center" wrapText="1"/>
    </xf>
    <xf numFmtId="1" fontId="44" fillId="24" borderId="60" xfId="111" applyNumberFormat="1" applyFont="1" applyBorder="1" applyAlignment="1" applyProtection="1">
      <alignment vertical="center" wrapText="1"/>
    </xf>
    <xf numFmtId="0" fontId="42" fillId="24" borderId="0" xfId="114" applyAlignment="1" applyProtection="1">
      <alignment vertical="center"/>
    </xf>
    <xf numFmtId="164" fontId="2" fillId="0" borderId="10" xfId="115" applyNumberFormat="1" applyBorder="1" applyProtection="1"/>
    <xf numFmtId="165" fontId="45" fillId="25" borderId="19" xfId="114" applyNumberFormat="1" applyFont="1" applyFill="1" applyBorder="1" applyAlignment="1" applyProtection="1">
      <alignment horizontal="left" wrapText="1"/>
    </xf>
    <xf numFmtId="1" fontId="2" fillId="24" borderId="20" xfId="114" applyNumberFormat="1" applyFont="1" applyBorder="1" applyAlignment="1" applyProtection="1">
      <alignment horizontal="center"/>
    </xf>
    <xf numFmtId="1" fontId="2" fillId="24" borderId="57" xfId="114" applyNumberFormat="1" applyFont="1" applyBorder="1" applyProtection="1"/>
    <xf numFmtId="175" fontId="2" fillId="24" borderId="55" xfId="114" applyNumberFormat="1" applyFont="1" applyBorder="1" applyAlignment="1" applyProtection="1">
      <alignment horizontal="right"/>
    </xf>
    <xf numFmtId="0" fontId="2" fillId="24" borderId="20" xfId="114" applyFont="1" applyBorder="1" applyAlignment="1" applyProtection="1">
      <alignment horizontal="center"/>
    </xf>
    <xf numFmtId="165" fontId="45" fillId="25" borderId="56" xfId="114" applyNumberFormat="1" applyFont="1" applyFill="1" applyBorder="1" applyAlignment="1" applyProtection="1">
      <alignment horizontal="left" wrapText="1"/>
    </xf>
    <xf numFmtId="1" fontId="2" fillId="24" borderId="57" xfId="114" applyNumberFormat="1" applyFont="1" applyBorder="1" applyAlignment="1" applyProtection="1">
      <alignment horizontal="center"/>
    </xf>
    <xf numFmtId="0" fontId="26" fillId="24" borderId="35" xfId="114" applyFont="1" applyBorder="1" applyAlignment="1" applyProtection="1">
      <alignment horizontal="center" vertical="center"/>
    </xf>
    <xf numFmtId="175" fontId="2" fillId="24" borderId="61" xfId="114" applyNumberFormat="1" applyFont="1" applyBorder="1" applyAlignment="1" applyProtection="1">
      <alignment horizontal="right"/>
    </xf>
    <xf numFmtId="175" fontId="2" fillId="24" borderId="36" xfId="114" applyNumberFormat="1" applyFont="1" applyBorder="1" applyAlignment="1" applyProtection="1">
      <alignment horizontal="right"/>
    </xf>
    <xf numFmtId="165" fontId="45" fillId="25" borderId="53" xfId="114" applyNumberFormat="1" applyFont="1" applyFill="1" applyBorder="1" applyAlignment="1" applyProtection="1">
      <alignment horizontal="left" wrapText="1"/>
    </xf>
    <xf numFmtId="1" fontId="2" fillId="24" borderId="54" xfId="114" applyNumberFormat="1" applyFont="1" applyBorder="1" applyAlignment="1" applyProtection="1">
      <alignment horizontal="center"/>
    </xf>
    <xf numFmtId="0" fontId="2" fillId="24" borderId="54" xfId="114" applyFont="1" applyBorder="1" applyAlignment="1" applyProtection="1">
      <alignment horizontal="center"/>
    </xf>
    <xf numFmtId="0" fontId="2" fillId="24" borderId="20" xfId="114" applyFont="1" applyBorder="1" applyProtection="1"/>
    <xf numFmtId="4" fontId="2" fillId="24" borderId="36" xfId="114" applyNumberFormat="1" applyFont="1" applyBorder="1" applyAlignment="1" applyProtection="1">
      <alignment horizontal="right"/>
    </xf>
    <xf numFmtId="0" fontId="2" fillId="24" borderId="44" xfId="114" applyFont="1" applyBorder="1" applyAlignment="1" applyProtection="1">
      <alignment vertical="top"/>
    </xf>
    <xf numFmtId="0" fontId="1" fillId="24" borderId="43" xfId="114" applyFont="1" applyBorder="1" applyAlignment="1" applyProtection="1">
      <alignment horizontal="centerContinuous"/>
    </xf>
    <xf numFmtId="0" fontId="2" fillId="24" borderId="43" xfId="114" applyFont="1" applyBorder="1" applyAlignment="1" applyProtection="1">
      <alignment horizontal="centerContinuous"/>
    </xf>
    <xf numFmtId="175" fontId="2" fillId="24" borderId="43" xfId="114" applyNumberFormat="1" applyFont="1" applyBorder="1" applyAlignment="1" applyProtection="1">
      <alignment horizontal="centerContinuous"/>
    </xf>
    <xf numFmtId="0" fontId="2" fillId="24" borderId="42" xfId="114" applyFont="1" applyBorder="1" applyAlignment="1" applyProtection="1">
      <alignment horizontal="right"/>
    </xf>
    <xf numFmtId="175" fontId="2" fillId="24" borderId="0" xfId="114" applyNumberFormat="1" applyFont="1" applyAlignment="1" applyProtection="1">
      <alignment horizontal="right" vertical="center"/>
    </xf>
    <xf numFmtId="0" fontId="2" fillId="24" borderId="39" xfId="114" applyFont="1" applyBorder="1" applyAlignment="1" applyProtection="1">
      <alignment horizontal="right" vertical="center"/>
    </xf>
    <xf numFmtId="175" fontId="2" fillId="24" borderId="35" xfId="114" applyNumberFormat="1" applyFont="1" applyBorder="1" applyAlignment="1" applyProtection="1">
      <alignment horizontal="right"/>
    </xf>
    <xf numFmtId="7" fontId="2" fillId="24" borderId="35" xfId="114" applyNumberFormat="1" applyFont="1" applyBorder="1" applyAlignment="1" applyProtection="1">
      <alignment horizontal="right"/>
    </xf>
    <xf numFmtId="0" fontId="26" fillId="24" borderId="31" xfId="114" applyFont="1" applyBorder="1" applyAlignment="1" applyProtection="1">
      <alignment horizontal="center"/>
    </xf>
    <xf numFmtId="1" fontId="27" fillId="24" borderId="30" xfId="114" applyNumberFormat="1" applyFont="1" applyBorder="1" applyAlignment="1" applyProtection="1">
      <alignment horizontal="left"/>
    </xf>
    <xf numFmtId="1" fontId="2" fillId="24" borderId="30" xfId="114" applyNumberFormat="1" applyFont="1" applyBorder="1" applyAlignment="1" applyProtection="1">
      <alignment horizontal="center"/>
    </xf>
    <xf numFmtId="1" fontId="2" fillId="24" borderId="30" xfId="114" applyNumberFormat="1" applyFont="1" applyBorder="1" applyProtection="1"/>
    <xf numFmtId="175" fontId="1" fillId="24" borderId="29" xfId="114" applyNumberFormat="1" applyFont="1" applyBorder="1" applyAlignment="1" applyProtection="1">
      <alignment horizontal="right"/>
    </xf>
    <xf numFmtId="7" fontId="2" fillId="24" borderId="29" xfId="114" applyNumberFormat="1" applyFont="1" applyBorder="1" applyAlignment="1" applyProtection="1">
      <alignment horizontal="right"/>
    </xf>
    <xf numFmtId="0" fontId="42" fillId="24" borderId="15" xfId="114" applyBorder="1" applyAlignment="1" applyProtection="1">
      <alignment vertical="top"/>
    </xf>
    <xf numFmtId="0" fontId="42" fillId="24" borderId="14" xfId="114" applyBorder="1" applyProtection="1"/>
    <xf numFmtId="0" fontId="42" fillId="24" borderId="14" xfId="114" applyBorder="1" applyAlignment="1" applyProtection="1">
      <alignment horizontal="center"/>
    </xf>
    <xf numFmtId="175" fontId="42" fillId="24" borderId="14" xfId="114" applyNumberFormat="1" applyBorder="1" applyAlignment="1" applyProtection="1">
      <alignment horizontal="right"/>
    </xf>
    <xf numFmtId="0" fontId="42" fillId="24" borderId="18" xfId="114" applyBorder="1" applyAlignment="1" applyProtection="1">
      <alignment horizontal="right"/>
    </xf>
    <xf numFmtId="0" fontId="42" fillId="24" borderId="0" xfId="114" applyAlignment="1" applyProtection="1">
      <alignment vertical="top"/>
    </xf>
    <xf numFmtId="0" fontId="42" fillId="24" borderId="0" xfId="114" applyAlignment="1" applyProtection="1">
      <alignment horizontal="center"/>
    </xf>
    <xf numFmtId="175" fontId="42" fillId="24" borderId="0" xfId="114" applyNumberFormat="1" applyAlignment="1" applyProtection="1">
      <alignment horizontal="right"/>
    </xf>
    <xf numFmtId="0" fontId="42" fillId="24" borderId="0" xfId="114" applyAlignment="1" applyProtection="1">
      <alignment horizontal="right"/>
    </xf>
    <xf numFmtId="1" fontId="1" fillId="24" borderId="20" xfId="114" applyNumberFormat="1" applyFont="1" applyBorder="1" applyAlignment="1" applyProtection="1">
      <alignment horizontal="center"/>
    </xf>
    <xf numFmtId="1" fontId="27" fillId="24" borderId="38" xfId="114" applyNumberFormat="1" applyFont="1" applyBorder="1" applyAlignment="1" applyProtection="1">
      <alignment horizontal="left" vertical="center" wrapText="1"/>
    </xf>
    <xf numFmtId="0" fontId="2" fillId="24" borderId="37" xfId="114" applyFont="1" applyBorder="1" applyAlignment="1" applyProtection="1">
      <alignment vertical="center" wrapText="1"/>
    </xf>
    <xf numFmtId="0" fontId="2" fillId="24" borderId="36" xfId="114" applyFont="1" applyBorder="1" applyAlignment="1" applyProtection="1">
      <alignment vertical="center" wrapText="1"/>
    </xf>
    <xf numFmtId="1" fontId="27" fillId="24" borderId="34" xfId="114" applyNumberFormat="1" applyFont="1" applyBorder="1" applyAlignment="1" applyProtection="1">
      <alignment horizontal="left" vertical="center" wrapText="1"/>
    </xf>
    <xf numFmtId="0" fontId="2" fillId="24" borderId="33" xfId="114" applyFont="1" applyBorder="1" applyAlignment="1" applyProtection="1">
      <alignment vertical="center" wrapText="1"/>
    </xf>
    <xf numFmtId="0" fontId="2" fillId="24" borderId="32" xfId="114" applyFont="1" applyBorder="1" applyAlignment="1" applyProtection="1">
      <alignment vertical="center" wrapText="1"/>
    </xf>
    <xf numFmtId="0" fontId="21" fillId="24" borderId="16" xfId="114" applyFont="1" applyBorder="1" applyAlignment="1" applyProtection="1"/>
    <xf numFmtId="0" fontId="42" fillId="24" borderId="17" xfId="114" applyBorder="1" applyAlignment="1" applyProtection="1"/>
    <xf numFmtId="7" fontId="42" fillId="24" borderId="27" xfId="114" applyNumberFormat="1" applyBorder="1" applyAlignment="1" applyProtection="1">
      <alignment horizontal="center"/>
    </xf>
    <xf numFmtId="0" fontId="42" fillId="24" borderId="28" xfId="114" applyBorder="1" applyAlignment="1" applyProtection="1"/>
    <xf numFmtId="0" fontId="1" fillId="24" borderId="48" xfId="114" applyFont="1" applyBorder="1" applyAlignment="1" applyProtection="1"/>
    <xf numFmtId="0" fontId="2" fillId="24" borderId="47" xfId="114" applyFont="1" applyBorder="1" applyAlignment="1" applyProtection="1"/>
    <xf numFmtId="0" fontId="2" fillId="24" borderId="46" xfId="114" applyFont="1" applyBorder="1" applyAlignment="1" applyProtection="1"/>
    <xf numFmtId="1" fontId="44" fillId="24" borderId="52" xfId="111" applyNumberFormat="1" applyFont="1" applyBorder="1" applyAlignment="1" applyProtection="1">
      <alignment horizontal="left" vertical="center" wrapText="1"/>
    </xf>
    <xf numFmtId="0" fontId="2" fillId="24" borderId="51" xfId="111" applyFont="1" applyBorder="1" applyAlignment="1" applyProtection="1">
      <alignment vertical="center" wrapText="1"/>
    </xf>
    <xf numFmtId="1" fontId="44" fillId="24" borderId="58" xfId="111" applyNumberFormat="1" applyFont="1" applyBorder="1" applyAlignment="1" applyProtection="1">
      <alignment horizontal="left" vertical="center" wrapText="1"/>
    </xf>
    <xf numFmtId="1" fontId="44" fillId="24" borderId="59" xfId="111" applyNumberFormat="1" applyFont="1" applyBorder="1" applyAlignment="1" applyProtection="1">
      <alignment horizontal="left" vertical="center" wrapText="1"/>
    </xf>
    <xf numFmtId="1" fontId="44" fillId="24" borderId="60" xfId="111" applyNumberFormat="1" applyFont="1" applyBorder="1" applyAlignment="1" applyProtection="1">
      <alignment horizontal="left" vertical="center" wrapText="1"/>
    </xf>
    <xf numFmtId="0" fontId="26" fillId="24" borderId="0" xfId="114" applyFont="1" applyAlignment="1" applyProtection="1"/>
    <xf numFmtId="0" fontId="26" fillId="24" borderId="45" xfId="114" applyFont="1" applyBorder="1" applyAlignment="1" applyProtection="1"/>
    <xf numFmtId="0" fontId="1" fillId="24" borderId="41" xfId="114" applyFont="1" applyBorder="1" applyAlignment="1" applyProtection="1">
      <alignment vertical="center"/>
    </xf>
    <xf numFmtId="0" fontId="2" fillId="24" borderId="40" xfId="114" applyFont="1" applyBorder="1" applyAlignment="1" applyProtection="1">
      <alignment vertical="center"/>
    </xf>
    <xf numFmtId="1" fontId="44" fillId="24" borderId="38" xfId="114" applyNumberFormat="1" applyFont="1" applyBorder="1" applyAlignment="1" applyProtection="1">
      <alignment horizontal="left" vertic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G47"/>
  <sheetViews>
    <sheetView tabSelected="1" showOutlineSymbols="0" view="pageLayout" zoomScale="130" zoomScaleNormal="100" zoomScaleSheetLayoutView="75" zoomScalePageLayoutView="130" workbookViewId="0">
      <selection activeCell="C15" sqref="C15"/>
    </sheetView>
  </sheetViews>
  <sheetFormatPr defaultColWidth="13.54296875" defaultRowHeight="15.5" x14ac:dyDescent="0.35"/>
  <cols>
    <col min="1" max="1" width="11.26953125" style="72" customWidth="1"/>
    <col min="2" max="2" width="50.453125" style="7" customWidth="1"/>
    <col min="3" max="3" width="16.453125" style="73" customWidth="1"/>
    <col min="4" max="4" width="8.7265625" style="7" customWidth="1"/>
    <col min="5" max="5" width="15.1796875" style="7" customWidth="1"/>
    <col min="6" max="6" width="15.1796875" style="74" customWidth="1"/>
    <col min="7" max="7" width="21.54296875" style="75" customWidth="1"/>
    <col min="8" max="8" width="15.54296875" style="7" customWidth="1"/>
    <col min="9" max="9" width="33.81640625" style="7" customWidth="1"/>
    <col min="10" max="16384" width="13.54296875" style="7"/>
  </cols>
  <sheetData>
    <row r="1" spans="1:7" x14ac:dyDescent="0.35">
      <c r="A1" s="3" t="s">
        <v>80</v>
      </c>
      <c r="B1" s="4"/>
      <c r="C1" s="5"/>
      <c r="D1" s="4"/>
      <c r="E1" s="4"/>
      <c r="F1" s="6"/>
      <c r="G1" s="4"/>
    </row>
    <row r="2" spans="1:7" x14ac:dyDescent="0.35">
      <c r="A2" s="8"/>
      <c r="B2" s="9"/>
      <c r="C2" s="10" t="s">
        <v>49</v>
      </c>
      <c r="D2" s="9"/>
      <c r="E2" s="9"/>
      <c r="F2" s="11"/>
      <c r="G2" s="9"/>
    </row>
    <row r="3" spans="1:7" x14ac:dyDescent="0.35">
      <c r="A3" s="12" t="s">
        <v>0</v>
      </c>
      <c r="B3" s="13"/>
      <c r="C3" s="13"/>
      <c r="D3" s="13"/>
      <c r="E3" s="13"/>
      <c r="F3" s="14"/>
      <c r="G3" s="15"/>
    </row>
    <row r="4" spans="1:7" x14ac:dyDescent="0.35">
      <c r="A4" s="16" t="s">
        <v>1</v>
      </c>
      <c r="B4" s="17" t="s">
        <v>2</v>
      </c>
      <c r="C4" s="18" t="s">
        <v>3</v>
      </c>
      <c r="D4" s="19" t="s">
        <v>4</v>
      </c>
      <c r="E4" s="19" t="s">
        <v>5</v>
      </c>
      <c r="F4" s="20" t="s">
        <v>6</v>
      </c>
      <c r="G4" s="18" t="s">
        <v>7</v>
      </c>
    </row>
    <row r="5" spans="1:7" ht="16" thickBot="1" x14ac:dyDescent="0.4">
      <c r="A5" s="21"/>
      <c r="B5" s="22"/>
      <c r="C5" s="23" t="s">
        <v>8</v>
      </c>
      <c r="D5" s="24"/>
      <c r="E5" s="25" t="s">
        <v>9</v>
      </c>
      <c r="F5" s="26"/>
      <c r="G5" s="27"/>
    </row>
    <row r="6" spans="1:7" ht="30" customHeight="1" thickTop="1" thickBot="1" x14ac:dyDescent="0.4">
      <c r="A6" s="87" t="s">
        <v>10</v>
      </c>
      <c r="B6" s="88"/>
      <c r="C6" s="88"/>
      <c r="D6" s="88"/>
      <c r="E6" s="89"/>
      <c r="F6" s="28"/>
      <c r="G6" s="29"/>
    </row>
    <row r="7" spans="1:7" s="35" customFormat="1" ht="30" customHeight="1" thickTop="1" x14ac:dyDescent="0.25">
      <c r="A7" s="30" t="s">
        <v>11</v>
      </c>
      <c r="B7" s="31" t="s">
        <v>19</v>
      </c>
      <c r="C7" s="32"/>
      <c r="D7" s="32"/>
      <c r="E7" s="32"/>
      <c r="F7" s="33"/>
      <c r="G7" s="34"/>
    </row>
    <row r="8" spans="1:7" x14ac:dyDescent="0.35">
      <c r="A8" s="36">
        <v>1</v>
      </c>
      <c r="B8" s="37" t="s">
        <v>41</v>
      </c>
      <c r="C8" s="38" t="s">
        <v>50</v>
      </c>
      <c r="D8" s="39" t="s">
        <v>32</v>
      </c>
      <c r="E8" s="38">
        <v>1000</v>
      </c>
      <c r="F8" s="1" t="s">
        <v>17</v>
      </c>
      <c r="G8" s="40" t="str">
        <f t="shared" ref="G8:G24" si="0">IF(OR(ISTEXT(F8),ISBLANK(F8)), "$   - ",ROUND(E8*F8,2))</f>
        <v xml:space="preserve">$   - </v>
      </c>
    </row>
    <row r="9" spans="1:7" x14ac:dyDescent="0.35">
      <c r="A9" s="36">
        <f t="shared" ref="A9:A24" si="1">A8+1</f>
        <v>2</v>
      </c>
      <c r="B9" s="37" t="s">
        <v>42</v>
      </c>
      <c r="C9" s="38" t="s">
        <v>65</v>
      </c>
      <c r="D9" s="39" t="s">
        <v>32</v>
      </c>
      <c r="E9" s="38">
        <v>75</v>
      </c>
      <c r="F9" s="1" t="s">
        <v>17</v>
      </c>
      <c r="G9" s="40" t="str">
        <f t="shared" si="0"/>
        <v xml:space="preserve">$   - </v>
      </c>
    </row>
    <row r="10" spans="1:7" x14ac:dyDescent="0.35">
      <c r="A10" s="36">
        <f t="shared" si="1"/>
        <v>3</v>
      </c>
      <c r="B10" s="37" t="s">
        <v>43</v>
      </c>
      <c r="C10" s="38" t="s">
        <v>51</v>
      </c>
      <c r="D10" s="39" t="s">
        <v>32</v>
      </c>
      <c r="E10" s="38">
        <v>75</v>
      </c>
      <c r="F10" s="1" t="s">
        <v>17</v>
      </c>
      <c r="G10" s="40" t="str">
        <f t="shared" si="0"/>
        <v xml:space="preserve">$   - </v>
      </c>
    </row>
    <row r="11" spans="1:7" x14ac:dyDescent="0.35">
      <c r="A11" s="36">
        <f t="shared" si="1"/>
        <v>4</v>
      </c>
      <c r="B11" s="37" t="s">
        <v>21</v>
      </c>
      <c r="C11" s="38" t="s">
        <v>66</v>
      </c>
      <c r="D11" s="39" t="s">
        <v>32</v>
      </c>
      <c r="E11" s="38">
        <v>20</v>
      </c>
      <c r="F11" s="1" t="s">
        <v>17</v>
      </c>
      <c r="G11" s="40" t="str">
        <f t="shared" si="0"/>
        <v xml:space="preserve">$   - </v>
      </c>
    </row>
    <row r="12" spans="1:7" x14ac:dyDescent="0.35">
      <c r="A12" s="36">
        <f t="shared" si="1"/>
        <v>5</v>
      </c>
      <c r="B12" s="37" t="s">
        <v>22</v>
      </c>
      <c r="C12" s="38" t="s">
        <v>52</v>
      </c>
      <c r="D12" s="39" t="s">
        <v>32</v>
      </c>
      <c r="E12" s="38">
        <v>10</v>
      </c>
      <c r="F12" s="1" t="s">
        <v>17</v>
      </c>
      <c r="G12" s="40" t="str">
        <f t="shared" si="0"/>
        <v xml:space="preserve">$   - </v>
      </c>
    </row>
    <row r="13" spans="1:7" x14ac:dyDescent="0.35">
      <c r="A13" s="36">
        <f t="shared" ref="A13:A17" si="2">A14-1</f>
        <v>8</v>
      </c>
      <c r="B13" s="37" t="s">
        <v>39</v>
      </c>
      <c r="C13" s="38" t="s">
        <v>67</v>
      </c>
      <c r="D13" s="39" t="s">
        <v>32</v>
      </c>
      <c r="E13" s="38">
        <v>2</v>
      </c>
      <c r="F13" s="1" t="s">
        <v>17</v>
      </c>
      <c r="G13" s="40" t="str">
        <f t="shared" si="0"/>
        <v xml:space="preserve">$   - </v>
      </c>
    </row>
    <row r="14" spans="1:7" ht="14.25" customHeight="1" x14ac:dyDescent="0.35">
      <c r="A14" s="36">
        <f t="shared" si="2"/>
        <v>9</v>
      </c>
      <c r="B14" s="37" t="s">
        <v>23</v>
      </c>
      <c r="C14" s="38" t="s">
        <v>68</v>
      </c>
      <c r="D14" s="39" t="s">
        <v>32</v>
      </c>
      <c r="E14" s="38">
        <v>15</v>
      </c>
      <c r="F14" s="1" t="s">
        <v>17</v>
      </c>
      <c r="G14" s="40" t="str">
        <f t="shared" si="0"/>
        <v xml:space="preserve">$   - </v>
      </c>
    </row>
    <row r="15" spans="1:7" x14ac:dyDescent="0.35">
      <c r="A15" s="36">
        <f t="shared" si="2"/>
        <v>10</v>
      </c>
      <c r="B15" s="37" t="s">
        <v>24</v>
      </c>
      <c r="C15" s="38" t="s">
        <v>69</v>
      </c>
      <c r="D15" s="39" t="s">
        <v>32</v>
      </c>
      <c r="E15" s="38">
        <v>600</v>
      </c>
      <c r="F15" s="1" t="s">
        <v>17</v>
      </c>
      <c r="G15" s="40" t="str">
        <f t="shared" si="0"/>
        <v xml:space="preserve">$   - </v>
      </c>
    </row>
    <row r="16" spans="1:7" x14ac:dyDescent="0.35">
      <c r="A16" s="36">
        <f t="shared" si="2"/>
        <v>11</v>
      </c>
      <c r="B16" s="37" t="s">
        <v>25</v>
      </c>
      <c r="C16" s="38" t="s">
        <v>70</v>
      </c>
      <c r="D16" s="39" t="s">
        <v>32</v>
      </c>
      <c r="E16" s="38">
        <v>100</v>
      </c>
      <c r="F16" s="1" t="s">
        <v>17</v>
      </c>
      <c r="G16" s="40" t="str">
        <f t="shared" si="0"/>
        <v xml:space="preserve">$   - </v>
      </c>
    </row>
    <row r="17" spans="1:7" x14ac:dyDescent="0.35">
      <c r="A17" s="36">
        <f t="shared" si="2"/>
        <v>12</v>
      </c>
      <c r="B17" s="37" t="s">
        <v>40</v>
      </c>
      <c r="C17" s="38" t="s">
        <v>71</v>
      </c>
      <c r="D17" s="39" t="s">
        <v>32</v>
      </c>
      <c r="E17" s="76">
        <v>36</v>
      </c>
      <c r="F17" s="1" t="s">
        <v>17</v>
      </c>
      <c r="G17" s="40" t="str">
        <f t="shared" si="0"/>
        <v xml:space="preserve">$   - </v>
      </c>
    </row>
    <row r="18" spans="1:7" x14ac:dyDescent="0.35">
      <c r="A18" s="36">
        <f>A19-1</f>
        <v>13</v>
      </c>
      <c r="B18" s="37" t="s">
        <v>26</v>
      </c>
      <c r="C18" s="38" t="s">
        <v>72</v>
      </c>
      <c r="D18" s="39" t="s">
        <v>32</v>
      </c>
      <c r="E18" s="38">
        <v>30</v>
      </c>
      <c r="F18" s="1" t="s">
        <v>17</v>
      </c>
      <c r="G18" s="40" t="str">
        <f t="shared" si="0"/>
        <v xml:space="preserve">$   - </v>
      </c>
    </row>
    <row r="19" spans="1:7" x14ac:dyDescent="0.35">
      <c r="A19" s="36">
        <v>14</v>
      </c>
      <c r="B19" s="37" t="s">
        <v>27</v>
      </c>
      <c r="C19" s="38" t="s">
        <v>73</v>
      </c>
      <c r="D19" s="39" t="s">
        <v>32</v>
      </c>
      <c r="E19" s="38">
        <v>250</v>
      </c>
      <c r="F19" s="1" t="s">
        <v>17</v>
      </c>
      <c r="G19" s="40" t="str">
        <f t="shared" si="0"/>
        <v xml:space="preserve">$   - </v>
      </c>
    </row>
    <row r="20" spans="1:7" x14ac:dyDescent="0.35">
      <c r="A20" s="36">
        <f t="shared" si="1"/>
        <v>15</v>
      </c>
      <c r="B20" s="37" t="s">
        <v>28</v>
      </c>
      <c r="C20" s="38" t="s">
        <v>74</v>
      </c>
      <c r="D20" s="39" t="s">
        <v>32</v>
      </c>
      <c r="E20" s="41">
        <v>250</v>
      </c>
      <c r="F20" s="1" t="s">
        <v>17</v>
      </c>
      <c r="G20" s="40" t="str">
        <f t="shared" si="0"/>
        <v xml:space="preserve">$   - </v>
      </c>
    </row>
    <row r="21" spans="1:7" x14ac:dyDescent="0.35">
      <c r="A21" s="36">
        <f t="shared" si="1"/>
        <v>16</v>
      </c>
      <c r="B21" s="37" t="s">
        <v>29</v>
      </c>
      <c r="C21" s="38" t="s">
        <v>75</v>
      </c>
      <c r="D21" s="39" t="s">
        <v>32</v>
      </c>
      <c r="E21" s="41">
        <v>16</v>
      </c>
      <c r="F21" s="1" t="s">
        <v>17</v>
      </c>
      <c r="G21" s="40" t="str">
        <f t="shared" si="0"/>
        <v xml:space="preserve">$   - </v>
      </c>
    </row>
    <row r="22" spans="1:7" x14ac:dyDescent="0.35">
      <c r="A22" s="36">
        <f t="shared" si="1"/>
        <v>17</v>
      </c>
      <c r="B22" s="37" t="s">
        <v>30</v>
      </c>
      <c r="C22" s="38" t="s">
        <v>76</v>
      </c>
      <c r="D22" s="39" t="s">
        <v>32</v>
      </c>
      <c r="E22" s="41">
        <v>16</v>
      </c>
      <c r="F22" s="1" t="s">
        <v>17</v>
      </c>
      <c r="G22" s="40" t="str">
        <f t="shared" si="0"/>
        <v xml:space="preserve">$   - </v>
      </c>
    </row>
    <row r="23" spans="1:7" x14ac:dyDescent="0.35">
      <c r="A23" s="36">
        <f t="shared" si="1"/>
        <v>18</v>
      </c>
      <c r="B23" s="37" t="s">
        <v>31</v>
      </c>
      <c r="C23" s="38" t="s">
        <v>77</v>
      </c>
      <c r="D23" s="39" t="s">
        <v>32</v>
      </c>
      <c r="E23" s="38">
        <v>16</v>
      </c>
      <c r="F23" s="1" t="s">
        <v>17</v>
      </c>
      <c r="G23" s="40" t="str">
        <f t="shared" si="0"/>
        <v xml:space="preserve">$   - </v>
      </c>
    </row>
    <row r="24" spans="1:7" x14ac:dyDescent="0.35">
      <c r="A24" s="36">
        <f t="shared" si="1"/>
        <v>19</v>
      </c>
      <c r="B24" s="42" t="s">
        <v>81</v>
      </c>
      <c r="C24" s="38" t="s">
        <v>78</v>
      </c>
      <c r="D24" s="39" t="s">
        <v>32</v>
      </c>
      <c r="E24" s="43">
        <v>400</v>
      </c>
      <c r="F24" s="1" t="s">
        <v>17</v>
      </c>
      <c r="G24" s="40" t="str">
        <f t="shared" si="0"/>
        <v xml:space="preserve">$   - </v>
      </c>
    </row>
    <row r="25" spans="1:7" ht="16" thickBot="1" x14ac:dyDescent="0.4">
      <c r="A25" s="44" t="s">
        <v>11</v>
      </c>
      <c r="B25" s="90"/>
      <c r="C25" s="91"/>
      <c r="D25" s="91"/>
      <c r="E25" s="91"/>
      <c r="F25" s="45" t="s">
        <v>12</v>
      </c>
      <c r="G25" s="46">
        <f>SUM(G8:G24)</f>
        <v>0</v>
      </c>
    </row>
    <row r="26" spans="1:7" ht="30" customHeight="1" thickTop="1" thickBot="1" x14ac:dyDescent="0.4">
      <c r="A26" s="95" t="s">
        <v>13</v>
      </c>
      <c r="B26" s="95"/>
      <c r="C26" s="95"/>
      <c r="D26" s="95"/>
      <c r="E26" s="95"/>
      <c r="F26" s="95"/>
      <c r="G26" s="96"/>
    </row>
    <row r="27" spans="1:7" s="35" customFormat="1" ht="30" customHeight="1" thickTop="1" x14ac:dyDescent="0.25">
      <c r="A27" s="30" t="s">
        <v>14</v>
      </c>
      <c r="B27" s="92" t="s">
        <v>20</v>
      </c>
      <c r="C27" s="93"/>
      <c r="D27" s="93"/>
      <c r="E27" s="93"/>
      <c r="F27" s="93"/>
      <c r="G27" s="94"/>
    </row>
    <row r="28" spans="1:7" x14ac:dyDescent="0.35">
      <c r="A28" s="36">
        <v>1</v>
      </c>
      <c r="B28" s="47" t="s">
        <v>44</v>
      </c>
      <c r="C28" s="48" t="s">
        <v>53</v>
      </c>
      <c r="D28" s="39" t="s">
        <v>32</v>
      </c>
      <c r="E28" s="49">
        <v>15</v>
      </c>
      <c r="F28" s="2" t="s">
        <v>18</v>
      </c>
      <c r="G28" s="40" t="str">
        <f t="shared" ref="G28:G39" si="3">IF(OR(ISTEXT(F28),ISBLANK(F28)), "$   - ",ROUND(E28*F28,2))</f>
        <v xml:space="preserve">$   - </v>
      </c>
    </row>
    <row r="29" spans="1:7" x14ac:dyDescent="0.35">
      <c r="A29" s="36">
        <f>A28+1</f>
        <v>2</v>
      </c>
      <c r="B29" s="37" t="s">
        <v>45</v>
      </c>
      <c r="C29" s="48" t="s">
        <v>54</v>
      </c>
      <c r="D29" s="39" t="s">
        <v>32</v>
      </c>
      <c r="E29" s="38">
        <v>15</v>
      </c>
      <c r="F29" s="1" t="s">
        <v>18</v>
      </c>
      <c r="G29" s="40" t="str">
        <f t="shared" si="3"/>
        <v xml:space="preserve">$   - </v>
      </c>
    </row>
    <row r="30" spans="1:7" ht="14.25" customHeight="1" x14ac:dyDescent="0.35">
      <c r="A30" s="36">
        <f>A29+1</f>
        <v>3</v>
      </c>
      <c r="B30" s="37" t="s">
        <v>82</v>
      </c>
      <c r="C30" s="48" t="s">
        <v>55</v>
      </c>
      <c r="D30" s="39" t="s">
        <v>32</v>
      </c>
      <c r="E30" s="41">
        <v>8</v>
      </c>
      <c r="F30" s="1" t="s">
        <v>18</v>
      </c>
      <c r="G30" s="40" t="str">
        <f t="shared" si="3"/>
        <v xml:space="preserve">$   - </v>
      </c>
    </row>
    <row r="31" spans="1:7" x14ac:dyDescent="0.35">
      <c r="A31" s="36">
        <f t="shared" ref="A31:A39" si="4">A30+1</f>
        <v>4</v>
      </c>
      <c r="B31" s="37" t="s">
        <v>46</v>
      </c>
      <c r="C31" s="48" t="s">
        <v>56</v>
      </c>
      <c r="D31" s="39" t="s">
        <v>32</v>
      </c>
      <c r="E31" s="41">
        <v>1</v>
      </c>
      <c r="F31" s="1" t="s">
        <v>18</v>
      </c>
      <c r="G31" s="40" t="str">
        <f t="shared" si="3"/>
        <v xml:space="preserve">$   - </v>
      </c>
    </row>
    <row r="32" spans="1:7" x14ac:dyDescent="0.35">
      <c r="A32" s="36">
        <f t="shared" si="4"/>
        <v>5</v>
      </c>
      <c r="B32" s="37" t="s">
        <v>47</v>
      </c>
      <c r="C32" s="48" t="s">
        <v>57</v>
      </c>
      <c r="D32" s="39" t="s">
        <v>32</v>
      </c>
      <c r="E32" s="41">
        <v>15</v>
      </c>
      <c r="F32" s="1" t="s">
        <v>18</v>
      </c>
      <c r="G32" s="40" t="str">
        <f t="shared" si="3"/>
        <v xml:space="preserve">$   - </v>
      </c>
    </row>
    <row r="33" spans="1:7" x14ac:dyDescent="0.35">
      <c r="A33" s="36">
        <f t="shared" si="4"/>
        <v>6</v>
      </c>
      <c r="B33" s="37" t="s">
        <v>48</v>
      </c>
      <c r="C33" s="48" t="s">
        <v>58</v>
      </c>
      <c r="D33" s="50" t="s">
        <v>32</v>
      </c>
      <c r="E33" s="41">
        <v>3</v>
      </c>
      <c r="F33" s="1" t="s">
        <v>18</v>
      </c>
      <c r="G33" s="40" t="str">
        <f t="shared" si="3"/>
        <v xml:space="preserve">$   - </v>
      </c>
    </row>
    <row r="34" spans="1:7" x14ac:dyDescent="0.35">
      <c r="A34" s="36">
        <f t="shared" si="4"/>
        <v>7</v>
      </c>
      <c r="B34" s="37" t="s">
        <v>33</v>
      </c>
      <c r="C34" s="48" t="s">
        <v>59</v>
      </c>
      <c r="D34" s="39" t="s">
        <v>32</v>
      </c>
      <c r="E34" s="41">
        <v>1</v>
      </c>
      <c r="F34" s="1" t="s">
        <v>18</v>
      </c>
      <c r="G34" s="40" t="str">
        <f t="shared" si="3"/>
        <v xml:space="preserve">$   - </v>
      </c>
    </row>
    <row r="35" spans="1:7" x14ac:dyDescent="0.35">
      <c r="A35" s="36">
        <f t="shared" si="4"/>
        <v>8</v>
      </c>
      <c r="B35" s="37" t="s">
        <v>34</v>
      </c>
      <c r="C35" s="48" t="s">
        <v>60</v>
      </c>
      <c r="D35" s="39" t="s">
        <v>32</v>
      </c>
      <c r="E35" s="41">
        <v>1</v>
      </c>
      <c r="F35" s="1" t="s">
        <v>18</v>
      </c>
      <c r="G35" s="40" t="str">
        <f t="shared" si="3"/>
        <v xml:space="preserve">$   - </v>
      </c>
    </row>
    <row r="36" spans="1:7" x14ac:dyDescent="0.35">
      <c r="A36" s="36">
        <f t="shared" si="4"/>
        <v>9</v>
      </c>
      <c r="B36" s="37" t="s">
        <v>35</v>
      </c>
      <c r="C36" s="48" t="s">
        <v>61</v>
      </c>
      <c r="D36" s="39" t="s">
        <v>32</v>
      </c>
      <c r="E36" s="41">
        <v>1</v>
      </c>
      <c r="F36" s="1" t="s">
        <v>18</v>
      </c>
      <c r="G36" s="40" t="str">
        <f t="shared" si="3"/>
        <v xml:space="preserve">$   - </v>
      </c>
    </row>
    <row r="37" spans="1:7" x14ac:dyDescent="0.35">
      <c r="A37" s="36">
        <f t="shared" si="4"/>
        <v>10</v>
      </c>
      <c r="B37" s="37" t="s">
        <v>36</v>
      </c>
      <c r="C37" s="48" t="s">
        <v>62</v>
      </c>
      <c r="D37" s="39" t="s">
        <v>32</v>
      </c>
      <c r="E37" s="41">
        <v>1</v>
      </c>
      <c r="F37" s="1" t="s">
        <v>18</v>
      </c>
      <c r="G37" s="40" t="str">
        <f t="shared" si="3"/>
        <v xml:space="preserve">$   - </v>
      </c>
    </row>
    <row r="38" spans="1:7" x14ac:dyDescent="0.35">
      <c r="A38" s="36">
        <f t="shared" si="4"/>
        <v>11</v>
      </c>
      <c r="B38" s="37" t="s">
        <v>37</v>
      </c>
      <c r="C38" s="48" t="s">
        <v>63</v>
      </c>
      <c r="D38" s="39" t="s">
        <v>32</v>
      </c>
      <c r="E38" s="41">
        <v>1</v>
      </c>
      <c r="F38" s="1" t="s">
        <v>18</v>
      </c>
      <c r="G38" s="40" t="str">
        <f t="shared" si="3"/>
        <v xml:space="preserve">$   - </v>
      </c>
    </row>
    <row r="39" spans="1:7" x14ac:dyDescent="0.35">
      <c r="A39" s="36">
        <f t="shared" si="4"/>
        <v>12</v>
      </c>
      <c r="B39" s="37" t="s">
        <v>38</v>
      </c>
      <c r="C39" s="48" t="s">
        <v>64</v>
      </c>
      <c r="D39" s="39" t="s">
        <v>32</v>
      </c>
      <c r="E39" s="38">
        <v>5</v>
      </c>
      <c r="F39" s="1" t="s">
        <v>18</v>
      </c>
      <c r="G39" s="40" t="str">
        <f t="shared" si="3"/>
        <v xml:space="preserve">$   - </v>
      </c>
    </row>
    <row r="40" spans="1:7" s="35" customFormat="1" ht="16" thickBot="1" x14ac:dyDescent="0.3">
      <c r="A40" s="44" t="s">
        <v>14</v>
      </c>
      <c r="B40" s="99"/>
      <c r="C40" s="78"/>
      <c r="D40" s="78"/>
      <c r="E40" s="78"/>
      <c r="F40" s="45" t="s">
        <v>12</v>
      </c>
      <c r="G40" s="51">
        <f>SUM(G28:G39)</f>
        <v>0</v>
      </c>
    </row>
    <row r="41" spans="1:7" ht="36" customHeight="1" thickTop="1" x14ac:dyDescent="0.35">
      <c r="A41" s="52"/>
      <c r="B41" s="53" t="s">
        <v>15</v>
      </c>
      <c r="C41" s="54"/>
      <c r="D41" s="54"/>
      <c r="E41" s="54"/>
      <c r="F41" s="55"/>
      <c r="G41" s="56"/>
    </row>
    <row r="42" spans="1:7" s="35" customFormat="1" ht="36" customHeight="1" x14ac:dyDescent="0.25">
      <c r="A42" s="97" t="s">
        <v>16</v>
      </c>
      <c r="B42" s="98"/>
      <c r="C42" s="98"/>
      <c r="D42" s="98"/>
      <c r="E42" s="98"/>
      <c r="F42" s="57"/>
      <c r="G42" s="58"/>
    </row>
    <row r="43" spans="1:7" ht="30" customHeight="1" thickBot="1" x14ac:dyDescent="0.4">
      <c r="A43" s="44" t="str">
        <f>A7</f>
        <v>A</v>
      </c>
      <c r="B43" s="77" t="str">
        <f>B7</f>
        <v>NEWPCC UV Parts</v>
      </c>
      <c r="C43" s="78"/>
      <c r="D43" s="78"/>
      <c r="E43" s="79"/>
      <c r="F43" s="59" t="s">
        <v>12</v>
      </c>
      <c r="G43" s="60">
        <f>G25</f>
        <v>0</v>
      </c>
    </row>
    <row r="44" spans="1:7" ht="30" customHeight="1" thickTop="1" thickBot="1" x14ac:dyDescent="0.4">
      <c r="A44" s="44" t="str">
        <f>A27</f>
        <v>B</v>
      </c>
      <c r="B44" s="80" t="str">
        <f>B27</f>
        <v>SEWPCC UV Parts</v>
      </c>
      <c r="C44" s="81"/>
      <c r="D44" s="81"/>
      <c r="E44" s="82"/>
      <c r="F44" s="59" t="s">
        <v>12</v>
      </c>
      <c r="G44" s="60">
        <f>G40</f>
        <v>0</v>
      </c>
    </row>
    <row r="45" spans="1:7" ht="22.5" customHeight="1" thickTop="1" thickBot="1" x14ac:dyDescent="0.4">
      <c r="A45" s="61"/>
      <c r="B45" s="62"/>
      <c r="C45" s="63"/>
      <c r="D45" s="64"/>
      <c r="E45" s="64"/>
      <c r="F45" s="65"/>
      <c r="G45" s="66"/>
    </row>
    <row r="46" spans="1:7" ht="37.9" customHeight="1" thickTop="1" x14ac:dyDescent="0.35">
      <c r="A46" s="83" t="s">
        <v>79</v>
      </c>
      <c r="B46" s="84"/>
      <c r="C46" s="84"/>
      <c r="D46" s="84"/>
      <c r="E46" s="84"/>
      <c r="F46" s="85">
        <f>SUM(G43:G44)</f>
        <v>0</v>
      </c>
      <c r="G46" s="86"/>
    </row>
    <row r="47" spans="1:7" ht="15.75" customHeight="1" x14ac:dyDescent="0.35">
      <c r="A47" s="67"/>
      <c r="B47" s="68"/>
      <c r="C47" s="69"/>
      <c r="D47" s="68"/>
      <c r="E47" s="68"/>
      <c r="F47" s="70"/>
      <c r="G47" s="71"/>
    </row>
  </sheetData>
  <mergeCells count="10">
    <mergeCell ref="B43:E43"/>
    <mergeCell ref="B44:E44"/>
    <mergeCell ref="A46:E46"/>
    <mergeCell ref="F46:G46"/>
    <mergeCell ref="A6:E6"/>
    <mergeCell ref="B25:E25"/>
    <mergeCell ref="B27:G27"/>
    <mergeCell ref="A26:G26"/>
    <mergeCell ref="A42:E42"/>
    <mergeCell ref="B40:E40"/>
  </mergeCells>
  <dataValidations disablePrompts="1" count="1">
    <dataValidation type="decimal" operator="equal" allowBlank="1" showInputMessage="1" showErrorMessage="1" error="Unit Price must be greater than 0_x000a_and cannot include fractions of a cent" prompt="Enter your Unit Bid Price._x000a_You do not need to type in the &quot;$&quot;" sqref="F28:F39 F8:F24" xr:uid="{854BC308-5C9B-4023-AB63-A7BE33A90C12}">
      <formula1>IF(F8&gt;=0,ROUND(F8,2),0.01)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&amp;"Arial,Bold"Tender No. 554-2023 Addendum 3&amp;"Arial,Regular"
&amp;RBid Submission
 Page &amp;P of &amp;N</oddHeader>
    <oddFooter xml:space="preserve">&amp;R__________________
Name of Bidder               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Murray, Drew</cp:lastModifiedBy>
  <cp:revision/>
  <dcterms:created xsi:type="dcterms:W3CDTF">1999-10-18T14:40:40Z</dcterms:created>
  <dcterms:modified xsi:type="dcterms:W3CDTF">2024-03-08T19:10:50Z</dcterms:modified>
  <cp:category/>
  <cp:contentStatus/>
</cp:coreProperties>
</file>